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99B404FF-130C-4EF6-9599-56777DFEAD76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（12か月分）" sheetId="1" r:id="rId1"/>
  </sheets>
  <definedNames>
    <definedName name="_xlnm.Print_Area" localSheetId="0">'様式（12か月分）'!$A$1:$AY$59</definedName>
  </definedNames>
  <calcPr calcId="191029"/>
</workbook>
</file>

<file path=xl/calcChain.xml><?xml version="1.0" encoding="utf-8"?>
<calcChain xmlns="http://schemas.openxmlformats.org/spreadsheetml/2006/main">
  <c r="AP19" i="1" l="1"/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8" i="1" s="1"/>
  <c r="AP36" i="1"/>
  <c r="AP35" i="1"/>
  <c r="AP33" i="1"/>
  <c r="AP34" i="1" s="1"/>
  <c r="AP32" i="1"/>
  <c r="AP31" i="1"/>
  <c r="AP29" i="1"/>
  <c r="AP30" i="1" s="1"/>
  <c r="AP28" i="1"/>
  <c r="AP27" i="1"/>
  <c r="AP25" i="1"/>
  <c r="AP26" i="1" s="1"/>
  <c r="AP24" i="1"/>
  <c r="AP23" i="1"/>
  <c r="AP21" i="1"/>
  <c r="AP22" i="1" s="1"/>
  <c r="AP20" i="1"/>
  <c r="AP17" i="1"/>
  <c r="AP18" i="1" s="1"/>
  <c r="AP16" i="1"/>
  <c r="AP15" i="1"/>
  <c r="AP13" i="1"/>
  <c r="AP12" i="1"/>
  <c r="AP11" i="1"/>
  <c r="AP9" i="1"/>
  <c r="AP8" i="1"/>
  <c r="AP14" i="1" l="1"/>
  <c r="AP10" i="1"/>
  <c r="G56" i="1"/>
  <c r="G57" i="1" l="1"/>
  <c r="G58" i="1" s="1"/>
</calcChain>
</file>

<file path=xl/sharedStrings.xml><?xml version="1.0" encoding="utf-8"?>
<sst xmlns="http://schemas.openxmlformats.org/spreadsheetml/2006/main" count="1169" uniqueCount="68">
  <si>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</si>
  <si>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</si>
  <si>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</si>
  <si>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</si>
  <si>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</si>
  <si>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</si>
  <si>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</si>
  <si>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</si>
  <si>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</si>
  <si>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</si>
  <si>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</si>
  <si>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</si>
  <si>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</si>
  <si>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</si>
  <si>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</si>
  <si>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</si>
  <si>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</si>
  <si>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</si>
  <si>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</si>
  <si>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</si>
  <si>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</si>
  <si>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</si>
  <si>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</si>
  <si>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</si>
  <si>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</si>
  <si>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</si>
  <si>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</si>
  <si>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</si>
  <si>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</si>
  <si>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</si>
  <si>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</si>
  <si>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</si>
  <si>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</si>
  <si>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</si>
  <si>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</si>
  <si>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</si>
  <si>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</si>
  <si>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</si>
  <si>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</si>
  <si>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</si>
  <si>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</si>
  <si>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</si>
  <si>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</si>
  <si>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</si>
  <si>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</si>
  <si>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</si>
  <si>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</si>
  <si>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</si>
  <si>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</si>
  <si>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</si>
  <si>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</si>
  <si>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</si>
  <si>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</si>
  <si>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</si>
  <si>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</si>
  <si>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</si>
  <si>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</si>
  <si>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</si>
  <si>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</si>
  <si>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</si>
  <si>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</si>
  <si>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</si>
  <si>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</si>
  <si>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</si>
  <si>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</si>
  <si>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</si>
  <si>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〇〇株式会社</t>
    <rPh sb="2" eb="6">
      <t>カブシキガイシャ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</si>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</sst>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67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44</v>
      </c>
      <c r="D3" s="2"/>
      <c r="E3" s="2" t="s">
        <v>46</v>
      </c>
      <c r="F3" s="2"/>
      <c r="G3" s="3"/>
      <c r="H3" s="3"/>
      <c r="I3" s="3"/>
      <c r="J3" s="3"/>
      <c r="K3" s="3"/>
      <c r="L3" s="3"/>
      <c r="AC3" s="50" t="s">
        <v>47</v>
      </c>
      <c r="AD3" s="51"/>
      <c r="AE3" s="51"/>
      <c r="AF3" s="51"/>
      <c r="AG3" s="51"/>
      <c r="AH3" s="51"/>
      <c r="AI3" s="52"/>
      <c r="AJ3" s="51" t="s">
        <v>48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53</v>
      </c>
      <c r="D4" s="2"/>
      <c r="E4" s="42">
        <v>45397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33</v>
      </c>
      <c r="AD4" s="30" t="s">
        <v>52</v>
      </c>
      <c r="AE4" s="31"/>
      <c r="AF4" s="31"/>
      <c r="AG4" s="31"/>
      <c r="AH4" s="31"/>
      <c r="AI4" s="32"/>
      <c r="AJ4" s="18" t="s">
        <v>36</v>
      </c>
      <c r="AK4" s="57" t="s">
        <v>39</v>
      </c>
      <c r="AL4" s="57"/>
      <c r="AM4" s="57"/>
      <c r="AN4" s="57"/>
      <c r="AO4" s="57"/>
      <c r="AP4" s="58"/>
    </row>
    <row r="5" spans="1:43" ht="20.25" customHeight="1">
      <c r="A5" s="3"/>
      <c r="B5" s="2" t="s">
        <v>54</v>
      </c>
      <c r="D5" s="2"/>
      <c r="E5" s="42">
        <v>45730</v>
      </c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35</v>
      </c>
      <c r="AD5" s="53" t="s">
        <v>51</v>
      </c>
      <c r="AE5" s="53"/>
      <c r="AF5" s="53"/>
      <c r="AG5" s="53"/>
      <c r="AH5" s="53"/>
      <c r="AI5" s="54"/>
      <c r="AJ5" s="18" t="s">
        <v>37</v>
      </c>
      <c r="AK5" s="59" t="s">
        <v>40</v>
      </c>
      <c r="AL5" s="59"/>
      <c r="AM5" s="59"/>
      <c r="AN5" s="59"/>
      <c r="AO5" s="59"/>
      <c r="AP5" s="60"/>
    </row>
    <row r="6" spans="1:43" ht="20.25" customHeight="1">
      <c r="A6" s="3"/>
      <c r="B6" s="2" t="s">
        <v>45</v>
      </c>
      <c r="D6" s="2"/>
      <c r="E6" s="2" t="s">
        <v>66</v>
      </c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49</v>
      </c>
      <c r="AD6" s="55" t="s">
        <v>50</v>
      </c>
      <c r="AE6" s="55"/>
      <c r="AF6" s="55"/>
      <c r="AG6" s="55"/>
      <c r="AH6" s="55"/>
      <c r="AI6" s="56"/>
      <c r="AJ6" s="19" t="s">
        <v>38</v>
      </c>
      <c r="AK6" s="61" t="s">
        <v>41</v>
      </c>
      <c r="AL6" s="61"/>
      <c r="AM6" s="61"/>
      <c r="AN6" s="61"/>
      <c r="AO6" s="61"/>
      <c r="AP6" s="62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64" t="s">
        <v>18</v>
      </c>
      <c r="B8" s="65"/>
      <c r="C8" s="65"/>
      <c r="D8" s="70" t="s">
        <v>9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16</v>
      </c>
      <c r="AM8" s="38"/>
      <c r="AN8" s="38"/>
      <c r="AO8" s="38"/>
      <c r="AP8" s="39">
        <f>COUNTIF(G10:AK10,"工")+COUNTIF(G10:AK10,"休")</f>
        <v>16</v>
      </c>
      <c r="AQ8" s="40"/>
    </row>
    <row r="9" spans="1:43" ht="20.25" customHeight="1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10</v>
      </c>
      <c r="AM9" s="38"/>
      <c r="AN9" s="38"/>
      <c r="AO9" s="38"/>
      <c r="AP9" s="39">
        <f>COUNTIF(G11:AK11,"閉")+COUNTIF(G11:AK11,"天")</f>
        <v>5</v>
      </c>
      <c r="AQ9" s="40"/>
    </row>
    <row r="10" spans="1:43" ht="20.25" customHeight="1">
      <c r="A10" s="66"/>
      <c r="B10" s="67"/>
      <c r="C10" s="67"/>
      <c r="D10" s="50" t="s">
        <v>47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32</v>
      </c>
      <c r="V10" s="7" t="s">
        <v>32</v>
      </c>
      <c r="W10" s="7" t="s">
        <v>32</v>
      </c>
      <c r="X10" s="7" t="s">
        <v>32</v>
      </c>
      <c r="Y10" s="7" t="s">
        <v>32</v>
      </c>
      <c r="Z10" s="7" t="s">
        <v>34</v>
      </c>
      <c r="AA10" s="7" t="s">
        <v>34</v>
      </c>
      <c r="AB10" s="7" t="s">
        <v>32</v>
      </c>
      <c r="AC10" s="7" t="s">
        <v>32</v>
      </c>
      <c r="AD10" s="7" t="s">
        <v>32</v>
      </c>
      <c r="AE10" s="7" t="s">
        <v>32</v>
      </c>
      <c r="AF10" s="7" t="s">
        <v>32</v>
      </c>
      <c r="AG10" s="7" t="s">
        <v>34</v>
      </c>
      <c r="AH10" s="7" t="s">
        <v>34</v>
      </c>
      <c r="AI10" s="7" t="s">
        <v>34</v>
      </c>
      <c r="AJ10" s="7" t="s">
        <v>32</v>
      </c>
      <c r="AK10" s="7"/>
      <c r="AL10" s="37" t="s">
        <v>42</v>
      </c>
      <c r="AM10" s="38"/>
      <c r="AN10" s="38"/>
      <c r="AO10" s="38"/>
      <c r="AP10" s="46">
        <f>AP9/AP8</f>
        <v>0.3125</v>
      </c>
      <c r="AQ10" s="47"/>
    </row>
    <row r="11" spans="1:43" ht="20.25" customHeight="1" thickBot="1">
      <c r="A11" s="68"/>
      <c r="B11" s="69"/>
      <c r="C11" s="69"/>
      <c r="D11" s="73" t="s">
        <v>48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31</v>
      </c>
      <c r="AA11" s="7" t="s">
        <v>31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31</v>
      </c>
      <c r="AH11" s="7" t="s">
        <v>31</v>
      </c>
      <c r="AI11" s="7" t="s">
        <v>31</v>
      </c>
      <c r="AJ11" s="7" t="s">
        <v>30</v>
      </c>
      <c r="AK11" s="12"/>
      <c r="AL11" s="44" t="s">
        <v>65</v>
      </c>
      <c r="AM11" s="45"/>
      <c r="AN11" s="45"/>
      <c r="AO11" s="45"/>
      <c r="AP11" s="48">
        <f>COUNTIFS(G9:AK9,"土",G10:AK10,"工")+COUNTIFS(G9:AK9,"土",G10:AK10,"休")+COUNTIFS(G9:AK9,"日",G10:AK10,"工")+COUNTIFS(G9:AK9,"日",G10:AK10,"休")</f>
        <v>4</v>
      </c>
      <c r="AQ11" s="49"/>
    </row>
    <row r="12" spans="1:43" ht="20.25" customHeight="1">
      <c r="A12" s="64" t="s">
        <v>19</v>
      </c>
      <c r="B12" s="65"/>
      <c r="C12" s="65"/>
      <c r="D12" s="70" t="s">
        <v>9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16</v>
      </c>
      <c r="AM12" s="38"/>
      <c r="AN12" s="38"/>
      <c r="AO12" s="38"/>
      <c r="AP12" s="39">
        <f t="shared" ref="AP12" si="0">COUNTIF(G14:AK14,"工")+COUNTIF(G14:AK14,"休")</f>
        <v>31</v>
      </c>
      <c r="AQ12" s="40"/>
    </row>
    <row r="13" spans="1:43" ht="20.25" customHeight="1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37" t="s">
        <v>10</v>
      </c>
      <c r="AM13" s="38"/>
      <c r="AN13" s="38"/>
      <c r="AO13" s="38"/>
      <c r="AP13" s="39">
        <f t="shared" ref="AP13" si="1">COUNTIF(G15:AK15,"閉")+COUNTIF(G15:AK15,"天")</f>
        <v>10</v>
      </c>
      <c r="AQ13" s="40"/>
    </row>
    <row r="14" spans="1:43" ht="20.25" customHeight="1">
      <c r="A14" s="66"/>
      <c r="B14" s="67"/>
      <c r="C14" s="67"/>
      <c r="D14" s="50" t="s">
        <v>47</v>
      </c>
      <c r="E14" s="51"/>
      <c r="F14" s="52"/>
      <c r="G14" s="7" t="s">
        <v>32</v>
      </c>
      <c r="H14" s="7" t="s">
        <v>32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34</v>
      </c>
      <c r="R14" s="7" t="s">
        <v>34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34</v>
      </c>
      <c r="Y14" s="7" t="s">
        <v>34</v>
      </c>
      <c r="Z14" s="7" t="s">
        <v>32</v>
      </c>
      <c r="AA14" s="7" t="s">
        <v>32</v>
      </c>
      <c r="AB14" s="7" t="s">
        <v>32</v>
      </c>
      <c r="AC14" s="7" t="s">
        <v>32</v>
      </c>
      <c r="AD14" s="7" t="s">
        <v>32</v>
      </c>
      <c r="AE14" s="7" t="s">
        <v>34</v>
      </c>
      <c r="AF14" s="7" t="s">
        <v>34</v>
      </c>
      <c r="AG14" s="7" t="s">
        <v>32</v>
      </c>
      <c r="AH14" s="7" t="s">
        <v>32</v>
      </c>
      <c r="AI14" s="7" t="s">
        <v>32</v>
      </c>
      <c r="AJ14" s="7" t="s">
        <v>32</v>
      </c>
      <c r="AK14" s="7" t="s">
        <v>32</v>
      </c>
      <c r="AL14" s="37" t="s">
        <v>42</v>
      </c>
      <c r="AM14" s="38"/>
      <c r="AN14" s="38"/>
      <c r="AO14" s="38"/>
      <c r="AP14" s="46">
        <f t="shared" ref="AP14" si="2">AP13/AP12</f>
        <v>0.32258064516129031</v>
      </c>
      <c r="AQ14" s="47"/>
    </row>
    <row r="15" spans="1:43" ht="20.25" customHeight="1" thickBot="1">
      <c r="A15" s="68"/>
      <c r="B15" s="69"/>
      <c r="C15" s="69"/>
      <c r="D15" s="50" t="s">
        <v>48</v>
      </c>
      <c r="E15" s="51"/>
      <c r="F15" s="52"/>
      <c r="G15" s="7" t="s">
        <v>30</v>
      </c>
      <c r="H15" s="7" t="s">
        <v>30</v>
      </c>
      <c r="I15" s="7" t="s">
        <v>31</v>
      </c>
      <c r="J15" s="7" t="s">
        <v>31</v>
      </c>
      <c r="K15" s="7" t="s">
        <v>31</v>
      </c>
      <c r="L15" s="7" t="s">
        <v>31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31</v>
      </c>
      <c r="R15" s="7" t="s">
        <v>31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31</v>
      </c>
      <c r="Y15" s="7" t="s">
        <v>31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31</v>
      </c>
      <c r="AF15" s="7" t="s">
        <v>31</v>
      </c>
      <c r="AG15" s="7" t="s">
        <v>30</v>
      </c>
      <c r="AH15" s="7" t="s">
        <v>30</v>
      </c>
      <c r="AI15" s="7" t="s">
        <v>30</v>
      </c>
      <c r="AJ15" s="7" t="s">
        <v>30</v>
      </c>
      <c r="AK15" s="12" t="s">
        <v>30</v>
      </c>
      <c r="AL15" s="44" t="s">
        <v>65</v>
      </c>
      <c r="AM15" s="45"/>
      <c r="AN15" s="45"/>
      <c r="AO15" s="45"/>
      <c r="AP15" s="48">
        <f t="shared" ref="AP15" si="3">COUNTIFS(G13:AK13,"土",G14:AK14,"工")+COUNTIFS(G13:AK13,"土",G14:AK14,"休")+COUNTIFS(G13:AK13,"日",G14:AK14,"工")+COUNTIFS(G13:AK13,"日",G14:AK14,"休")</f>
        <v>8</v>
      </c>
      <c r="AQ15" s="49"/>
    </row>
    <row r="16" spans="1:43" ht="20.25" customHeight="1">
      <c r="A16" s="64" t="s">
        <v>20</v>
      </c>
      <c r="B16" s="65"/>
      <c r="C16" s="65"/>
      <c r="D16" s="70" t="s">
        <v>9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16</v>
      </c>
      <c r="AM16" s="38"/>
      <c r="AN16" s="38"/>
      <c r="AO16" s="38"/>
      <c r="AP16" s="39">
        <f t="shared" ref="AP16" si="4">COUNTIF(G18:AK18,"工")+COUNTIF(G18:AK18,"休")</f>
        <v>30</v>
      </c>
      <c r="AQ16" s="40"/>
    </row>
    <row r="17" spans="1:43" ht="20.25" customHeight="1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37" t="s">
        <v>10</v>
      </c>
      <c r="AM17" s="38"/>
      <c r="AN17" s="38"/>
      <c r="AO17" s="38"/>
      <c r="AP17" s="39">
        <f t="shared" ref="AP17" si="5">COUNTIF(G19:AK19,"閉")+COUNTIF(G19:AK19,"天")</f>
        <v>10</v>
      </c>
      <c r="AQ17" s="40"/>
    </row>
    <row r="18" spans="1:43" ht="20.25" customHeight="1">
      <c r="A18" s="66"/>
      <c r="B18" s="67"/>
      <c r="C18" s="67"/>
      <c r="D18" s="50" t="s">
        <v>47</v>
      </c>
      <c r="E18" s="51"/>
      <c r="F18" s="52"/>
      <c r="G18" s="7" t="s">
        <v>34</v>
      </c>
      <c r="H18" s="7" t="s">
        <v>34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34</v>
      </c>
      <c r="O18" s="7" t="s">
        <v>34</v>
      </c>
      <c r="P18" s="7" t="s">
        <v>32</v>
      </c>
      <c r="Q18" s="7" t="s">
        <v>32</v>
      </c>
      <c r="R18" s="7" t="s">
        <v>32</v>
      </c>
      <c r="S18" s="7" t="s">
        <v>32</v>
      </c>
      <c r="T18" s="7" t="s">
        <v>32</v>
      </c>
      <c r="U18" s="7" t="s">
        <v>34</v>
      </c>
      <c r="V18" s="7" t="s">
        <v>34</v>
      </c>
      <c r="W18" s="7" t="s">
        <v>32</v>
      </c>
      <c r="X18" s="7" t="s">
        <v>32</v>
      </c>
      <c r="Y18" s="7" t="s">
        <v>32</v>
      </c>
      <c r="Z18" s="7" t="s">
        <v>32</v>
      </c>
      <c r="AA18" s="7" t="s">
        <v>32</v>
      </c>
      <c r="AB18" s="7" t="s">
        <v>34</v>
      </c>
      <c r="AC18" s="7" t="s">
        <v>34</v>
      </c>
      <c r="AD18" s="7" t="s">
        <v>32</v>
      </c>
      <c r="AE18" s="7" t="s">
        <v>32</v>
      </c>
      <c r="AF18" s="7" t="s">
        <v>32</v>
      </c>
      <c r="AG18" s="7" t="s">
        <v>32</v>
      </c>
      <c r="AH18" s="7" t="s">
        <v>32</v>
      </c>
      <c r="AI18" s="7" t="s">
        <v>34</v>
      </c>
      <c r="AJ18" s="7" t="s">
        <v>34</v>
      </c>
      <c r="AK18" s="7"/>
      <c r="AL18" s="37" t="s">
        <v>42</v>
      </c>
      <c r="AM18" s="38"/>
      <c r="AN18" s="38"/>
      <c r="AO18" s="38"/>
      <c r="AP18" s="46">
        <f t="shared" ref="AP18" si="6">AP17/AP16</f>
        <v>0.33333333333333331</v>
      </c>
      <c r="AQ18" s="47"/>
    </row>
    <row r="19" spans="1:43" ht="20.25" customHeight="1" thickBot="1">
      <c r="A19" s="68"/>
      <c r="B19" s="69"/>
      <c r="C19" s="69"/>
      <c r="D19" s="73" t="s">
        <v>48</v>
      </c>
      <c r="E19" s="74"/>
      <c r="F19" s="75"/>
      <c r="G19" s="7" t="s">
        <v>31</v>
      </c>
      <c r="H19" s="7" t="s">
        <v>31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31</v>
      </c>
      <c r="O19" s="7" t="s">
        <v>31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31</v>
      </c>
      <c r="V19" s="7" t="s">
        <v>31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31</v>
      </c>
      <c r="AC19" s="7" t="s">
        <v>31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31</v>
      </c>
      <c r="AJ19" s="7" t="s">
        <v>31</v>
      </c>
      <c r="AK19" s="12"/>
      <c r="AL19" s="44" t="s">
        <v>65</v>
      </c>
      <c r="AM19" s="45"/>
      <c r="AN19" s="45"/>
      <c r="AO19" s="45"/>
      <c r="AP19" s="48">
        <f>COUNTIFS(G17:AK17,"土",G18:AK18,"工")+COUNTIFS(G17:AK17,"土",G18:AK18,"休")+COUNTIFS(G17:AK17,"日",G18:AK18,"工")+COUNTIFS(G17:AK17,"日",G18:AK18,"休")</f>
        <v>10</v>
      </c>
      <c r="AQ19" s="49"/>
    </row>
    <row r="20" spans="1:43" ht="20.25" customHeight="1">
      <c r="A20" s="64" t="s">
        <v>21</v>
      </c>
      <c r="B20" s="65"/>
      <c r="C20" s="65"/>
      <c r="D20" s="70" t="s">
        <v>9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16</v>
      </c>
      <c r="AM20" s="38"/>
      <c r="AN20" s="38"/>
      <c r="AO20" s="38"/>
      <c r="AP20" s="39">
        <f t="shared" ref="AP20" si="7">COUNTIF(G22:AK22,"工")+COUNTIF(G22:AK22,"休")</f>
        <v>31</v>
      </c>
      <c r="AQ20" s="40"/>
    </row>
    <row r="21" spans="1:43" ht="20.25" customHeight="1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10</v>
      </c>
      <c r="AM21" s="38"/>
      <c r="AN21" s="38"/>
      <c r="AO21" s="38"/>
      <c r="AP21" s="39">
        <f t="shared" ref="AP21" si="8">COUNTIF(G23:AK23,"閉")+COUNTIF(G23:AK23,"天")</f>
        <v>9</v>
      </c>
      <c r="AQ21" s="40"/>
    </row>
    <row r="22" spans="1:43" ht="20.25" customHeight="1">
      <c r="A22" s="66"/>
      <c r="B22" s="67"/>
      <c r="C22" s="67"/>
      <c r="D22" s="50" t="s">
        <v>7</v>
      </c>
      <c r="E22" s="51"/>
      <c r="F22" s="52"/>
      <c r="G22" s="7" t="s">
        <v>32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34</v>
      </c>
      <c r="M22" s="7" t="s">
        <v>34</v>
      </c>
      <c r="N22" s="7" t="s">
        <v>32</v>
      </c>
      <c r="O22" s="7" t="s">
        <v>32</v>
      </c>
      <c r="P22" s="7" t="s">
        <v>32</v>
      </c>
      <c r="Q22" s="7" t="s">
        <v>32</v>
      </c>
      <c r="R22" s="7" t="s">
        <v>32</v>
      </c>
      <c r="S22" s="7" t="s">
        <v>34</v>
      </c>
      <c r="T22" s="7" t="s">
        <v>34</v>
      </c>
      <c r="U22" s="7" t="s">
        <v>34</v>
      </c>
      <c r="V22" s="7" t="s">
        <v>32</v>
      </c>
      <c r="W22" s="7" t="s">
        <v>32</v>
      </c>
      <c r="X22" s="7" t="s">
        <v>32</v>
      </c>
      <c r="Y22" s="7" t="s">
        <v>32</v>
      </c>
      <c r="Z22" s="7" t="s">
        <v>34</v>
      </c>
      <c r="AA22" s="7" t="s">
        <v>34</v>
      </c>
      <c r="AB22" s="7" t="s">
        <v>32</v>
      </c>
      <c r="AC22" s="7" t="s">
        <v>32</v>
      </c>
      <c r="AD22" s="7" t="s">
        <v>32</v>
      </c>
      <c r="AE22" s="7" t="s">
        <v>32</v>
      </c>
      <c r="AF22" s="7" t="s">
        <v>32</v>
      </c>
      <c r="AG22" s="7" t="s">
        <v>34</v>
      </c>
      <c r="AH22" s="7" t="s">
        <v>34</v>
      </c>
      <c r="AI22" s="7" t="s">
        <v>32</v>
      </c>
      <c r="AJ22" s="7" t="s">
        <v>32</v>
      </c>
      <c r="AK22" s="7" t="s">
        <v>32</v>
      </c>
      <c r="AL22" s="37" t="s">
        <v>42</v>
      </c>
      <c r="AM22" s="38"/>
      <c r="AN22" s="38"/>
      <c r="AO22" s="38"/>
      <c r="AP22" s="46">
        <f t="shared" ref="AP22" si="9">AP21/AP20</f>
        <v>0.29032258064516131</v>
      </c>
      <c r="AQ22" s="47"/>
    </row>
    <row r="23" spans="1:43" ht="20.25" customHeight="1" thickBot="1">
      <c r="A23" s="68"/>
      <c r="B23" s="69"/>
      <c r="C23" s="69"/>
      <c r="D23" s="73" t="s">
        <v>8</v>
      </c>
      <c r="E23" s="74"/>
      <c r="F23" s="75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31</v>
      </c>
      <c r="M23" s="7" t="s">
        <v>31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31</v>
      </c>
      <c r="T23" s="7" t="s">
        <v>31</v>
      </c>
      <c r="U23" s="7" t="s">
        <v>31</v>
      </c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31</v>
      </c>
      <c r="AA23" s="7" t="s">
        <v>31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31</v>
      </c>
      <c r="AH23" s="7" t="s">
        <v>31</v>
      </c>
      <c r="AI23" s="11" t="s">
        <v>30</v>
      </c>
      <c r="AJ23" s="11" t="s">
        <v>30</v>
      </c>
      <c r="AK23" s="12" t="s">
        <v>30</v>
      </c>
      <c r="AL23" s="44" t="s">
        <v>65</v>
      </c>
      <c r="AM23" s="45"/>
      <c r="AN23" s="45"/>
      <c r="AO23" s="45"/>
      <c r="AP23" s="48">
        <f t="shared" ref="AP23" si="10">COUNTIFS(G21:AK21,"土",G22:AK22,"工")+COUNTIFS(G21:AK21,"土",G22:AK22,"休")+COUNTIFS(G21:AK21,"日",G22:AK22,"工")+COUNTIFS(G21:AK21,"日",G22:AK22,"休")</f>
        <v>8</v>
      </c>
      <c r="AQ23" s="49"/>
    </row>
    <row r="24" spans="1:43" ht="20.25" customHeight="1">
      <c r="A24" s="64" t="s">
        <v>22</v>
      </c>
      <c r="B24" s="65"/>
      <c r="C24" s="65"/>
      <c r="D24" s="70" t="s">
        <v>9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16</v>
      </c>
      <c r="AM24" s="38"/>
      <c r="AN24" s="38"/>
      <c r="AO24" s="38"/>
      <c r="AP24" s="39">
        <f t="shared" ref="AP24" si="11">COUNTIF(G26:AK26,"工")+COUNTIF(G26:AK26,"休")</f>
        <v>28</v>
      </c>
      <c r="AQ24" s="40"/>
    </row>
    <row r="25" spans="1:43" ht="20.25" customHeight="1">
      <c r="A25" s="66"/>
      <c r="B25" s="67"/>
      <c r="C25" s="67"/>
      <c r="D25" s="50" t="s">
        <v>6</v>
      </c>
      <c r="E25" s="51"/>
      <c r="F25" s="52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37" t="s">
        <v>10</v>
      </c>
      <c r="AM25" s="38"/>
      <c r="AN25" s="38"/>
      <c r="AO25" s="38"/>
      <c r="AP25" s="39">
        <f t="shared" ref="AP25" si="12">COUNTIF(G27:AK27,"閉")+COUNTIF(G27:AK27,"天")</f>
        <v>11</v>
      </c>
      <c r="AQ25" s="40"/>
    </row>
    <row r="26" spans="1:43" ht="20.25" customHeight="1">
      <c r="A26" s="66"/>
      <c r="B26" s="67"/>
      <c r="C26" s="67"/>
      <c r="D26" s="50" t="s">
        <v>7</v>
      </c>
      <c r="E26" s="51"/>
      <c r="F26" s="52"/>
      <c r="G26" s="7" t="s">
        <v>32</v>
      </c>
      <c r="H26" s="7" t="s">
        <v>32</v>
      </c>
      <c r="I26" s="7" t="s">
        <v>34</v>
      </c>
      <c r="J26" s="7" t="s">
        <v>34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34</v>
      </c>
      <c r="Q26" s="7" t="s">
        <v>34</v>
      </c>
      <c r="R26" s="7" t="s">
        <v>34</v>
      </c>
      <c r="S26" s="7" t="s">
        <v>64</v>
      </c>
      <c r="T26" s="7" t="s">
        <v>64</v>
      </c>
      <c r="U26" s="7" t="s">
        <v>64</v>
      </c>
      <c r="V26" s="7" t="s">
        <v>32</v>
      </c>
      <c r="W26" s="7" t="s">
        <v>34</v>
      </c>
      <c r="X26" s="7" t="s">
        <v>34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34</v>
      </c>
      <c r="AE26" s="7" t="s">
        <v>34</v>
      </c>
      <c r="AF26" s="7" t="s">
        <v>32</v>
      </c>
      <c r="AG26" s="7" t="s">
        <v>32</v>
      </c>
      <c r="AH26" s="7" t="s">
        <v>32</v>
      </c>
      <c r="AI26" s="7" t="s">
        <v>32</v>
      </c>
      <c r="AJ26" s="7" t="s">
        <v>32</v>
      </c>
      <c r="AK26" s="7" t="s">
        <v>34</v>
      </c>
      <c r="AL26" s="37" t="s">
        <v>42</v>
      </c>
      <c r="AM26" s="38"/>
      <c r="AN26" s="38"/>
      <c r="AO26" s="38"/>
      <c r="AP26" s="46">
        <f t="shared" ref="AP26" si="13">AP25/AP24</f>
        <v>0.39285714285714285</v>
      </c>
      <c r="AQ26" s="47"/>
    </row>
    <row r="27" spans="1:43" ht="20.25" customHeight="1" thickBot="1">
      <c r="A27" s="68"/>
      <c r="B27" s="69"/>
      <c r="C27" s="69"/>
      <c r="D27" s="73" t="s">
        <v>8</v>
      </c>
      <c r="E27" s="74"/>
      <c r="F27" s="75"/>
      <c r="G27" s="7" t="s">
        <v>30</v>
      </c>
      <c r="H27" s="7" t="s">
        <v>30</v>
      </c>
      <c r="I27" s="7" t="s">
        <v>31</v>
      </c>
      <c r="J27" s="7" t="s">
        <v>31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31</v>
      </c>
      <c r="Q27" s="7" t="s">
        <v>31</v>
      </c>
      <c r="R27" s="7" t="s">
        <v>31</v>
      </c>
      <c r="S27" s="7"/>
      <c r="T27" s="7"/>
      <c r="U27" s="7"/>
      <c r="V27" s="7" t="s">
        <v>31</v>
      </c>
      <c r="W27" s="7" t="s">
        <v>31</v>
      </c>
      <c r="X27" s="7" t="s">
        <v>31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31</v>
      </c>
      <c r="AE27" s="7" t="s">
        <v>31</v>
      </c>
      <c r="AF27" s="7" t="s">
        <v>30</v>
      </c>
      <c r="AG27" s="7" t="s">
        <v>30</v>
      </c>
      <c r="AH27" s="7" t="s">
        <v>30</v>
      </c>
      <c r="AI27" s="11" t="s">
        <v>30</v>
      </c>
      <c r="AJ27" s="11" t="s">
        <v>30</v>
      </c>
      <c r="AK27" s="12" t="s">
        <v>31</v>
      </c>
      <c r="AL27" s="44" t="s">
        <v>65</v>
      </c>
      <c r="AM27" s="45"/>
      <c r="AN27" s="45"/>
      <c r="AO27" s="45"/>
      <c r="AP27" s="48">
        <f t="shared" ref="AP27" si="14">COUNTIFS(G25:AK25,"土",G26:AK26,"工")+COUNTIFS(G25:AK25,"土",G26:AK26,"休")+COUNTIFS(G25:AK25,"日",G26:AK26,"工")+COUNTIFS(G25:AK25,"日",G26:AK26,"休")</f>
        <v>9</v>
      </c>
      <c r="AQ27" s="49"/>
    </row>
    <row r="28" spans="1:43" ht="20.25" customHeight="1">
      <c r="A28" s="64" t="s">
        <v>23</v>
      </c>
      <c r="B28" s="65"/>
      <c r="C28" s="65"/>
      <c r="D28" s="70" t="s">
        <v>9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16</v>
      </c>
      <c r="AM28" s="38"/>
      <c r="AN28" s="38"/>
      <c r="AO28" s="38"/>
      <c r="AP28" s="39">
        <f t="shared" ref="AP28" si="15">COUNTIF(G30:AK30,"工")+COUNTIF(G30:AK30,"休")</f>
        <v>30</v>
      </c>
      <c r="AQ28" s="40"/>
    </row>
    <row r="29" spans="1:43" ht="20.25" customHeight="1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10</v>
      </c>
      <c r="AM29" s="38"/>
      <c r="AN29" s="38"/>
      <c r="AO29" s="38"/>
      <c r="AP29" s="39">
        <f t="shared" ref="AP29" si="16">COUNTIF(G31:AK31,"閉")+COUNTIF(G31:AK31,"天")</f>
        <v>11</v>
      </c>
      <c r="AQ29" s="40"/>
    </row>
    <row r="30" spans="1:43" ht="20.25" customHeight="1">
      <c r="A30" s="66"/>
      <c r="B30" s="67"/>
      <c r="C30" s="67"/>
      <c r="D30" s="50" t="s">
        <v>7</v>
      </c>
      <c r="E30" s="51"/>
      <c r="F30" s="52"/>
      <c r="G30" s="7" t="s">
        <v>34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34</v>
      </c>
      <c r="N30" s="7" t="s">
        <v>34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34</v>
      </c>
      <c r="U30" s="7" t="s">
        <v>34</v>
      </c>
      <c r="V30" s="7" t="s">
        <v>34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34</v>
      </c>
      <c r="AB30" s="7" t="s">
        <v>34</v>
      </c>
      <c r="AC30" s="7" t="s">
        <v>34</v>
      </c>
      <c r="AD30" s="7" t="s">
        <v>32</v>
      </c>
      <c r="AE30" s="7" t="s">
        <v>32</v>
      </c>
      <c r="AF30" s="7" t="s">
        <v>32</v>
      </c>
      <c r="AG30" s="7" t="s">
        <v>32</v>
      </c>
      <c r="AH30" s="7" t="s">
        <v>34</v>
      </c>
      <c r="AI30" s="7" t="s">
        <v>34</v>
      </c>
      <c r="AJ30" s="7" t="s">
        <v>32</v>
      </c>
      <c r="AK30" s="7"/>
      <c r="AL30" s="37" t="s">
        <v>42</v>
      </c>
      <c r="AM30" s="38"/>
      <c r="AN30" s="38"/>
      <c r="AO30" s="38"/>
      <c r="AP30" s="46">
        <f t="shared" ref="AP30" si="17">AP29/AP28</f>
        <v>0.36666666666666664</v>
      </c>
      <c r="AQ30" s="47"/>
    </row>
    <row r="31" spans="1:43" ht="20.25" customHeight="1" thickBot="1">
      <c r="A31" s="68"/>
      <c r="B31" s="69"/>
      <c r="C31" s="69"/>
      <c r="D31" s="73" t="s">
        <v>8</v>
      </c>
      <c r="E31" s="74"/>
      <c r="F31" s="75"/>
      <c r="G31" s="7" t="s">
        <v>31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31</v>
      </c>
      <c r="N31" s="7" t="s">
        <v>31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31</v>
      </c>
      <c r="U31" s="7" t="s">
        <v>31</v>
      </c>
      <c r="V31" s="7" t="s">
        <v>31</v>
      </c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31</v>
      </c>
      <c r="AB31" s="7" t="s">
        <v>31</v>
      </c>
      <c r="AC31" s="7" t="s">
        <v>31</v>
      </c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31</v>
      </c>
      <c r="AI31" s="11" t="s">
        <v>31</v>
      </c>
      <c r="AJ31" s="11" t="s">
        <v>30</v>
      </c>
      <c r="AK31" s="12"/>
      <c r="AL31" s="44" t="s">
        <v>65</v>
      </c>
      <c r="AM31" s="45"/>
      <c r="AN31" s="45"/>
      <c r="AO31" s="45"/>
      <c r="AP31" s="48">
        <f t="shared" ref="AP31" si="18">COUNTIFS(G29:AK29,"土",G30:AK30,"工")+COUNTIFS(G29:AK29,"土",G30:AK30,"休")+COUNTIFS(G29:AK29,"日",G30:AK30,"工")+COUNTIFS(G29:AK29,"日",G30:AK30,"休")</f>
        <v>9</v>
      </c>
      <c r="AQ31" s="49"/>
    </row>
    <row r="32" spans="1:43" ht="20.25" customHeight="1">
      <c r="A32" s="64" t="s">
        <v>24</v>
      </c>
      <c r="B32" s="65"/>
      <c r="C32" s="65"/>
      <c r="D32" s="70" t="s">
        <v>9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16</v>
      </c>
      <c r="AM32" s="38"/>
      <c r="AN32" s="38"/>
      <c r="AO32" s="38"/>
      <c r="AP32" s="39">
        <f t="shared" ref="AP32" si="19">COUNTIF(G34:AK34,"工")+COUNTIF(G34:AK34,"休")</f>
        <v>31</v>
      </c>
      <c r="AQ32" s="40"/>
    </row>
    <row r="33" spans="1:43" ht="20.25" customHeight="1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37" t="s">
        <v>10</v>
      </c>
      <c r="AM33" s="38"/>
      <c r="AN33" s="38"/>
      <c r="AO33" s="38"/>
      <c r="AP33" s="39">
        <f t="shared" ref="AP33" si="20">COUNTIF(G35:AK35,"閉")+COUNTIF(G35:AK35,"天")</f>
        <v>9</v>
      </c>
      <c r="AQ33" s="40"/>
    </row>
    <row r="34" spans="1:43" ht="20.25" customHeight="1">
      <c r="A34" s="66"/>
      <c r="B34" s="67"/>
      <c r="C34" s="67"/>
      <c r="D34" s="50" t="s">
        <v>7</v>
      </c>
      <c r="E34" s="51"/>
      <c r="F34" s="52"/>
      <c r="G34" s="7" t="s">
        <v>32</v>
      </c>
      <c r="H34" s="7" t="s">
        <v>32</v>
      </c>
      <c r="I34" s="7" t="s">
        <v>32</v>
      </c>
      <c r="J34" s="7" t="s">
        <v>32</v>
      </c>
      <c r="K34" s="7" t="s">
        <v>34</v>
      </c>
      <c r="L34" s="7" t="s">
        <v>34</v>
      </c>
      <c r="M34" s="7" t="s">
        <v>32</v>
      </c>
      <c r="N34" s="7" t="s">
        <v>32</v>
      </c>
      <c r="O34" s="7" t="s">
        <v>32</v>
      </c>
      <c r="P34" s="7" t="s">
        <v>32</v>
      </c>
      <c r="Q34" s="7" t="s">
        <v>32</v>
      </c>
      <c r="R34" s="7" t="s">
        <v>34</v>
      </c>
      <c r="S34" s="7" t="s">
        <v>34</v>
      </c>
      <c r="T34" s="7" t="s">
        <v>34</v>
      </c>
      <c r="U34" s="7" t="s">
        <v>32</v>
      </c>
      <c r="V34" s="7" t="s">
        <v>32</v>
      </c>
      <c r="W34" s="7" t="s">
        <v>32</v>
      </c>
      <c r="X34" s="7" t="s">
        <v>32</v>
      </c>
      <c r="Y34" s="7" t="s">
        <v>34</v>
      </c>
      <c r="Z34" s="7" t="s">
        <v>34</v>
      </c>
      <c r="AA34" s="7" t="s">
        <v>32</v>
      </c>
      <c r="AB34" s="7" t="s">
        <v>32</v>
      </c>
      <c r="AC34" s="7" t="s">
        <v>32</v>
      </c>
      <c r="AD34" s="7" t="s">
        <v>32</v>
      </c>
      <c r="AE34" s="7" t="s">
        <v>32</v>
      </c>
      <c r="AF34" s="7" t="s">
        <v>34</v>
      </c>
      <c r="AG34" s="7" t="s">
        <v>34</v>
      </c>
      <c r="AH34" s="7" t="s">
        <v>32</v>
      </c>
      <c r="AI34" s="7" t="s">
        <v>32</v>
      </c>
      <c r="AJ34" s="7" t="s">
        <v>32</v>
      </c>
      <c r="AK34" s="7" t="s">
        <v>32</v>
      </c>
      <c r="AL34" s="37" t="s">
        <v>42</v>
      </c>
      <c r="AM34" s="38"/>
      <c r="AN34" s="38"/>
      <c r="AO34" s="38"/>
      <c r="AP34" s="46">
        <f t="shared" ref="AP34" si="21">AP33/AP32</f>
        <v>0.29032258064516131</v>
      </c>
      <c r="AQ34" s="47"/>
    </row>
    <row r="35" spans="1:43" ht="20.25" customHeight="1" thickBot="1">
      <c r="A35" s="68"/>
      <c r="B35" s="69"/>
      <c r="C35" s="69"/>
      <c r="D35" s="73" t="s">
        <v>8</v>
      </c>
      <c r="E35" s="74"/>
      <c r="F35" s="75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31</v>
      </c>
      <c r="L35" s="7" t="s">
        <v>31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31</v>
      </c>
      <c r="S35" s="7" t="s">
        <v>31</v>
      </c>
      <c r="T35" s="7" t="s">
        <v>31</v>
      </c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31</v>
      </c>
      <c r="Z35" s="7" t="s">
        <v>31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31</v>
      </c>
      <c r="AG35" s="7" t="s">
        <v>31</v>
      </c>
      <c r="AH35" s="11" t="s">
        <v>30</v>
      </c>
      <c r="AI35" s="11" t="s">
        <v>30</v>
      </c>
      <c r="AJ35" s="11" t="s">
        <v>30</v>
      </c>
      <c r="AK35" s="12" t="s">
        <v>30</v>
      </c>
      <c r="AL35" s="44" t="s">
        <v>65</v>
      </c>
      <c r="AM35" s="45"/>
      <c r="AN35" s="45"/>
      <c r="AO35" s="45"/>
      <c r="AP35" s="48">
        <f t="shared" ref="AP35" si="22">COUNTIFS(G33:AK33,"土",G34:AK34,"工")+COUNTIFS(G33:AK33,"土",G34:AK34,"休")+COUNTIFS(G33:AK33,"日",G34:AK34,"工")+COUNTIFS(G33:AK33,"日",G34:AK34,"休")</f>
        <v>8</v>
      </c>
      <c r="AQ35" s="49"/>
    </row>
    <row r="36" spans="1:43" ht="20.25" customHeight="1">
      <c r="A36" s="64" t="s">
        <v>25</v>
      </c>
      <c r="B36" s="65"/>
      <c r="C36" s="65"/>
      <c r="D36" s="70" t="s">
        <v>9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16</v>
      </c>
      <c r="AM36" s="38"/>
      <c r="AN36" s="38"/>
      <c r="AO36" s="38"/>
      <c r="AP36" s="39">
        <f t="shared" ref="AP36" si="23">COUNTIF(G38:AK38,"工")+COUNTIF(G38:AK38,"休")</f>
        <v>30</v>
      </c>
      <c r="AQ36" s="40"/>
    </row>
    <row r="37" spans="1:43" ht="20.25" customHeight="1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37" t="s">
        <v>10</v>
      </c>
      <c r="AM37" s="38"/>
      <c r="AN37" s="38"/>
      <c r="AO37" s="38"/>
      <c r="AP37" s="39">
        <f t="shared" ref="AP37" si="24">COUNTIF(G39:AK39,"閉")+COUNTIF(G39:AK39,"天")</f>
        <v>10</v>
      </c>
      <c r="AQ37" s="40"/>
    </row>
    <row r="38" spans="1:43" ht="20.25" customHeight="1">
      <c r="A38" s="66"/>
      <c r="B38" s="67"/>
      <c r="C38" s="67"/>
      <c r="D38" s="50" t="s">
        <v>7</v>
      </c>
      <c r="E38" s="51"/>
      <c r="F38" s="52"/>
      <c r="G38" s="7" t="s">
        <v>32</v>
      </c>
      <c r="H38" s="7" t="s">
        <v>34</v>
      </c>
      <c r="I38" s="7" t="s">
        <v>34</v>
      </c>
      <c r="J38" s="7" t="s">
        <v>34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34</v>
      </c>
      <c r="P38" s="7" t="s">
        <v>34</v>
      </c>
      <c r="Q38" s="7" t="s">
        <v>32</v>
      </c>
      <c r="R38" s="7" t="s">
        <v>32</v>
      </c>
      <c r="S38" s="7" t="s">
        <v>32</v>
      </c>
      <c r="T38" s="7" t="s">
        <v>32</v>
      </c>
      <c r="U38" s="7" t="s">
        <v>32</v>
      </c>
      <c r="V38" s="7" t="s">
        <v>34</v>
      </c>
      <c r="W38" s="7" t="s">
        <v>34</v>
      </c>
      <c r="X38" s="7" t="s">
        <v>32</v>
      </c>
      <c r="Y38" s="7" t="s">
        <v>32</v>
      </c>
      <c r="Z38" s="7" t="s">
        <v>32</v>
      </c>
      <c r="AA38" s="7" t="s">
        <v>32</v>
      </c>
      <c r="AB38" s="7" t="s">
        <v>32</v>
      </c>
      <c r="AC38" s="7" t="s">
        <v>34</v>
      </c>
      <c r="AD38" s="7" t="s">
        <v>34</v>
      </c>
      <c r="AE38" s="7" t="s">
        <v>32</v>
      </c>
      <c r="AF38" s="7" t="s">
        <v>32</v>
      </c>
      <c r="AG38" s="7" t="s">
        <v>32</v>
      </c>
      <c r="AH38" s="7" t="s">
        <v>32</v>
      </c>
      <c r="AI38" s="7" t="s">
        <v>32</v>
      </c>
      <c r="AJ38" s="7" t="s">
        <v>34</v>
      </c>
      <c r="AK38" s="7"/>
      <c r="AL38" s="37" t="s">
        <v>42</v>
      </c>
      <c r="AM38" s="38"/>
      <c r="AN38" s="38"/>
      <c r="AO38" s="38"/>
      <c r="AP38" s="46">
        <f t="shared" ref="AP38" si="25">AP37/AP36</f>
        <v>0.33333333333333331</v>
      </c>
      <c r="AQ38" s="47"/>
    </row>
    <row r="39" spans="1:43" ht="20.25" customHeight="1" thickBot="1">
      <c r="A39" s="68"/>
      <c r="B39" s="69"/>
      <c r="C39" s="69"/>
      <c r="D39" s="50" t="s">
        <v>8</v>
      </c>
      <c r="E39" s="51"/>
      <c r="F39" s="52"/>
      <c r="G39" s="7" t="s">
        <v>30</v>
      </c>
      <c r="H39" s="7" t="s">
        <v>31</v>
      </c>
      <c r="I39" s="7" t="s">
        <v>31</v>
      </c>
      <c r="J39" s="7" t="s">
        <v>31</v>
      </c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31</v>
      </c>
      <c r="P39" s="7" t="s">
        <v>31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  <c r="W39" s="7" t="s">
        <v>31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31</v>
      </c>
      <c r="AD39" s="7" t="s">
        <v>31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11" t="s">
        <v>31</v>
      </c>
      <c r="AK39" s="12"/>
      <c r="AL39" s="44" t="s">
        <v>65</v>
      </c>
      <c r="AM39" s="45"/>
      <c r="AN39" s="45"/>
      <c r="AO39" s="45"/>
      <c r="AP39" s="48">
        <f t="shared" ref="AP39" si="26">COUNTIFS(G37:AK37,"土",G38:AK38,"工")+COUNTIFS(G37:AK37,"土",G38:AK38,"休")+COUNTIFS(G37:AK37,"日",G38:AK38,"工")+COUNTIFS(G37:AK37,"日",G38:AK38,"休")</f>
        <v>9</v>
      </c>
      <c r="AQ39" s="49"/>
    </row>
    <row r="40" spans="1:43" ht="20.25" customHeight="1">
      <c r="A40" s="64" t="s">
        <v>26</v>
      </c>
      <c r="B40" s="65"/>
      <c r="C40" s="65"/>
      <c r="D40" s="70" t="s">
        <v>9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16</v>
      </c>
      <c r="AM40" s="38"/>
      <c r="AN40" s="38"/>
      <c r="AO40" s="38"/>
      <c r="AP40" s="39">
        <f t="shared" ref="AP40" si="27">COUNTIF(G42:AK42,"工")+COUNTIF(G42:AK42,"休")</f>
        <v>28</v>
      </c>
      <c r="AQ40" s="40"/>
    </row>
    <row r="41" spans="1:43" ht="20.25" customHeight="1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10</v>
      </c>
      <c r="AM41" s="38"/>
      <c r="AN41" s="38"/>
      <c r="AO41" s="38"/>
      <c r="AP41" s="39">
        <f t="shared" ref="AP41" si="28">COUNTIF(G43:AK43,"閉")+COUNTIF(G43:AK43,"天")</f>
        <v>8</v>
      </c>
      <c r="AQ41" s="40"/>
    </row>
    <row r="42" spans="1:43" ht="20.25" customHeight="1">
      <c r="A42" s="66"/>
      <c r="B42" s="67"/>
      <c r="C42" s="67"/>
      <c r="D42" s="50" t="s">
        <v>7</v>
      </c>
      <c r="E42" s="51"/>
      <c r="F42" s="52"/>
      <c r="G42" s="7" t="s">
        <v>34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32</v>
      </c>
      <c r="M42" s="7" t="s">
        <v>34</v>
      </c>
      <c r="N42" s="7" t="s">
        <v>34</v>
      </c>
      <c r="O42" s="7" t="s">
        <v>32</v>
      </c>
      <c r="P42" s="7" t="s">
        <v>32</v>
      </c>
      <c r="Q42" s="7" t="s">
        <v>32</v>
      </c>
      <c r="R42" s="7" t="s">
        <v>32</v>
      </c>
      <c r="S42" s="7" t="s">
        <v>32</v>
      </c>
      <c r="T42" s="7" t="s">
        <v>34</v>
      </c>
      <c r="U42" s="7" t="s">
        <v>34</v>
      </c>
      <c r="V42" s="7" t="s">
        <v>32</v>
      </c>
      <c r="W42" s="7" t="s">
        <v>32</v>
      </c>
      <c r="X42" s="7" t="s">
        <v>32</v>
      </c>
      <c r="Y42" s="7" t="s">
        <v>32</v>
      </c>
      <c r="Z42" s="7" t="s">
        <v>32</v>
      </c>
      <c r="AA42" s="7" t="s">
        <v>34</v>
      </c>
      <c r="AB42" s="7" t="s">
        <v>34</v>
      </c>
      <c r="AC42" s="7" t="s">
        <v>32</v>
      </c>
      <c r="AD42" s="7" t="s">
        <v>32</v>
      </c>
      <c r="AE42" s="7" t="s">
        <v>32</v>
      </c>
      <c r="AF42" s="7" t="s">
        <v>32</v>
      </c>
      <c r="AG42" s="7" t="s">
        <v>32</v>
      </c>
      <c r="AH42" s="7" t="s">
        <v>34</v>
      </c>
      <c r="AI42" s="7" t="s">
        <v>64</v>
      </c>
      <c r="AJ42" s="7" t="s">
        <v>64</v>
      </c>
      <c r="AK42" s="7" t="s">
        <v>64</v>
      </c>
      <c r="AL42" s="37" t="s">
        <v>42</v>
      </c>
      <c r="AM42" s="38"/>
      <c r="AN42" s="38"/>
      <c r="AO42" s="38"/>
      <c r="AP42" s="46">
        <f t="shared" ref="AP42" si="29">AP41/AP40</f>
        <v>0.2857142857142857</v>
      </c>
      <c r="AQ42" s="47"/>
    </row>
    <row r="43" spans="1:43" ht="20.25" customHeight="1" thickBot="1">
      <c r="A43" s="68"/>
      <c r="B43" s="69"/>
      <c r="C43" s="69"/>
      <c r="D43" s="73" t="s">
        <v>8</v>
      </c>
      <c r="E43" s="74"/>
      <c r="F43" s="75"/>
      <c r="G43" s="7" t="s">
        <v>31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31</v>
      </c>
      <c r="N43" s="7" t="s">
        <v>31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31</v>
      </c>
      <c r="U43" s="7" t="s">
        <v>31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31</v>
      </c>
      <c r="AB43" s="7" t="s">
        <v>31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31</v>
      </c>
      <c r="AI43" s="11"/>
      <c r="AJ43" s="11"/>
      <c r="AK43" s="12"/>
      <c r="AL43" s="44" t="s">
        <v>65</v>
      </c>
      <c r="AM43" s="45"/>
      <c r="AN43" s="45"/>
      <c r="AO43" s="45"/>
      <c r="AP43" s="48">
        <f t="shared" ref="AP43" si="30">COUNTIFS(G41:AK41,"土",G42:AK42,"工")+COUNTIFS(G41:AK41,"土",G42:AK42,"休")+COUNTIFS(G41:AK41,"日",G42:AK42,"工")+COUNTIFS(G41:AK41,"日",G42:AK42,"休")</f>
        <v>8</v>
      </c>
      <c r="AQ43" s="49"/>
    </row>
    <row r="44" spans="1:43" ht="20.25" customHeight="1">
      <c r="A44" s="64" t="s">
        <v>27</v>
      </c>
      <c r="B44" s="65"/>
      <c r="C44" s="65"/>
      <c r="D44" s="70" t="s">
        <v>9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16</v>
      </c>
      <c r="AM44" s="38"/>
      <c r="AN44" s="38"/>
      <c r="AO44" s="38"/>
      <c r="AP44" s="39">
        <f t="shared" ref="AP44" si="31">COUNTIF(G46:AK46,"工")+COUNTIF(G46:AK46,"休")</f>
        <v>28</v>
      </c>
      <c r="AQ44" s="40"/>
    </row>
    <row r="45" spans="1:43" ht="20.25" customHeight="1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37" t="s">
        <v>10</v>
      </c>
      <c r="AM45" s="38"/>
      <c r="AN45" s="38"/>
      <c r="AO45" s="38"/>
      <c r="AP45" s="39">
        <f t="shared" ref="AP45" si="32">COUNTIF(G47:AK47,"閉")+COUNTIF(G47:AK47,"天")</f>
        <v>9</v>
      </c>
      <c r="AQ45" s="40"/>
    </row>
    <row r="46" spans="1:43" ht="20.25" customHeight="1">
      <c r="A46" s="66"/>
      <c r="B46" s="67"/>
      <c r="C46" s="67"/>
      <c r="D46" s="50" t="s">
        <v>7</v>
      </c>
      <c r="E46" s="51"/>
      <c r="F46" s="52"/>
      <c r="G46" s="7" t="s">
        <v>64</v>
      </c>
      <c r="H46" s="7" t="s">
        <v>64</v>
      </c>
      <c r="I46" s="7" t="s">
        <v>64</v>
      </c>
      <c r="J46" s="7" t="s">
        <v>34</v>
      </c>
      <c r="K46" s="7" t="s">
        <v>34</v>
      </c>
      <c r="L46" s="7" t="s">
        <v>32</v>
      </c>
      <c r="M46" s="7" t="s">
        <v>32</v>
      </c>
      <c r="N46" s="7" t="s">
        <v>32</v>
      </c>
      <c r="O46" s="7" t="s">
        <v>32</v>
      </c>
      <c r="P46" s="7" t="s">
        <v>32</v>
      </c>
      <c r="Q46" s="7" t="s">
        <v>34</v>
      </c>
      <c r="R46" s="7" t="s">
        <v>34</v>
      </c>
      <c r="S46" s="7" t="s">
        <v>34</v>
      </c>
      <c r="T46" s="7" t="s">
        <v>32</v>
      </c>
      <c r="U46" s="7" t="s">
        <v>32</v>
      </c>
      <c r="V46" s="7" t="s">
        <v>32</v>
      </c>
      <c r="W46" s="7" t="s">
        <v>32</v>
      </c>
      <c r="X46" s="7" t="s">
        <v>34</v>
      </c>
      <c r="Y46" s="7" t="s">
        <v>34</v>
      </c>
      <c r="Z46" s="7" t="s">
        <v>32</v>
      </c>
      <c r="AA46" s="7" t="s">
        <v>32</v>
      </c>
      <c r="AB46" s="7" t="s">
        <v>32</v>
      </c>
      <c r="AC46" s="7" t="s">
        <v>32</v>
      </c>
      <c r="AD46" s="7" t="s">
        <v>32</v>
      </c>
      <c r="AE46" s="7" t="s">
        <v>34</v>
      </c>
      <c r="AF46" s="7" t="s">
        <v>34</v>
      </c>
      <c r="AG46" s="7" t="s">
        <v>32</v>
      </c>
      <c r="AH46" s="7" t="s">
        <v>32</v>
      </c>
      <c r="AI46" s="7" t="s">
        <v>32</v>
      </c>
      <c r="AJ46" s="7" t="s">
        <v>32</v>
      </c>
      <c r="AK46" s="7" t="s">
        <v>32</v>
      </c>
      <c r="AL46" s="37" t="s">
        <v>42</v>
      </c>
      <c r="AM46" s="38"/>
      <c r="AN46" s="38"/>
      <c r="AO46" s="38"/>
      <c r="AP46" s="46">
        <f t="shared" ref="AP46" si="33">AP45/AP44</f>
        <v>0.32142857142857145</v>
      </c>
      <c r="AQ46" s="47"/>
    </row>
    <row r="47" spans="1:43" ht="20.25" customHeight="1" thickBot="1">
      <c r="A47" s="68"/>
      <c r="B47" s="69"/>
      <c r="C47" s="69"/>
      <c r="D47" s="73" t="s">
        <v>8</v>
      </c>
      <c r="E47" s="74"/>
      <c r="F47" s="75"/>
      <c r="G47" s="7"/>
      <c r="H47" s="7"/>
      <c r="I47" s="7"/>
      <c r="J47" s="7" t="s">
        <v>31</v>
      </c>
      <c r="K47" s="7" t="s">
        <v>31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31</v>
      </c>
      <c r="R47" s="7" t="s">
        <v>31</v>
      </c>
      <c r="S47" s="7" t="s">
        <v>31</v>
      </c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31</v>
      </c>
      <c r="Y47" s="7" t="s">
        <v>31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31</v>
      </c>
      <c r="AF47" s="7" t="s">
        <v>31</v>
      </c>
      <c r="AG47" s="7" t="s">
        <v>30</v>
      </c>
      <c r="AH47" s="7" t="s">
        <v>30</v>
      </c>
      <c r="AI47" s="7" t="s">
        <v>30</v>
      </c>
      <c r="AJ47" s="11" t="s">
        <v>30</v>
      </c>
      <c r="AK47" s="12" t="s">
        <v>30</v>
      </c>
      <c r="AL47" s="44" t="s">
        <v>65</v>
      </c>
      <c r="AM47" s="45"/>
      <c r="AN47" s="45"/>
      <c r="AO47" s="45"/>
      <c r="AP47" s="48">
        <f t="shared" ref="AP47" si="34">COUNTIFS(G45:AK45,"土",G46:AK46,"工")+COUNTIFS(G45:AK45,"土",G46:AK46,"休")+COUNTIFS(G45:AK45,"日",G46:AK46,"工")+COUNTIFS(G45:AK45,"日",G46:AK46,"休")</f>
        <v>8</v>
      </c>
      <c r="AQ47" s="49"/>
    </row>
    <row r="48" spans="1:43" ht="20.25" customHeight="1">
      <c r="A48" s="64" t="s">
        <v>28</v>
      </c>
      <c r="B48" s="65"/>
      <c r="C48" s="65"/>
      <c r="D48" s="70" t="s">
        <v>9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16</v>
      </c>
      <c r="AM48" s="38"/>
      <c r="AN48" s="38"/>
      <c r="AO48" s="38"/>
      <c r="AP48" s="39">
        <f t="shared" ref="AP48" si="35">COUNTIF(G50:AK50,"工")+COUNTIF(G50:AK50,"休")</f>
        <v>28</v>
      </c>
      <c r="AQ48" s="40"/>
    </row>
    <row r="49" spans="1:43" ht="20.25" customHeight="1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37" t="s">
        <v>10</v>
      </c>
      <c r="AM49" s="38"/>
      <c r="AN49" s="38"/>
      <c r="AO49" s="38"/>
      <c r="AP49" s="39">
        <f t="shared" ref="AP49" si="36">COUNTIF(G51:AK51,"閉")+COUNTIF(G51:AK51,"天")</f>
        <v>10</v>
      </c>
      <c r="AQ49" s="40"/>
    </row>
    <row r="50" spans="1:43" ht="20.25" customHeight="1">
      <c r="A50" s="66"/>
      <c r="B50" s="67"/>
      <c r="C50" s="67"/>
      <c r="D50" s="50" t="s">
        <v>7</v>
      </c>
      <c r="E50" s="51"/>
      <c r="F50" s="52"/>
      <c r="G50" s="7" t="s">
        <v>34</v>
      </c>
      <c r="H50" s="7" t="s">
        <v>34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7" t="s">
        <v>34</v>
      </c>
      <c r="O50" s="7" t="s">
        <v>34</v>
      </c>
      <c r="P50" s="7" t="s">
        <v>32</v>
      </c>
      <c r="Q50" s="7" t="s">
        <v>34</v>
      </c>
      <c r="R50" s="7" t="s">
        <v>32</v>
      </c>
      <c r="S50" s="7" t="s">
        <v>32</v>
      </c>
      <c r="T50" s="7" t="s">
        <v>32</v>
      </c>
      <c r="U50" s="7" t="s">
        <v>34</v>
      </c>
      <c r="V50" s="7" t="s">
        <v>34</v>
      </c>
      <c r="W50" s="7" t="s">
        <v>32</v>
      </c>
      <c r="X50" s="7" t="s">
        <v>32</v>
      </c>
      <c r="Y50" s="7" t="s">
        <v>32</v>
      </c>
      <c r="Z50" s="7" t="s">
        <v>32</v>
      </c>
      <c r="AA50" s="7" t="s">
        <v>32</v>
      </c>
      <c r="AB50" s="7" t="s">
        <v>34</v>
      </c>
      <c r="AC50" s="7" t="s">
        <v>34</v>
      </c>
      <c r="AD50" s="7" t="s">
        <v>34</v>
      </c>
      <c r="AE50" s="7" t="s">
        <v>32</v>
      </c>
      <c r="AF50" s="7" t="s">
        <v>32</v>
      </c>
      <c r="AG50" s="7" t="s">
        <v>32</v>
      </c>
      <c r="AH50" s="7" t="s">
        <v>32</v>
      </c>
      <c r="AI50" s="7"/>
      <c r="AJ50" s="7"/>
      <c r="AK50" s="7"/>
      <c r="AL50" s="37" t="s">
        <v>42</v>
      </c>
      <c r="AM50" s="38"/>
      <c r="AN50" s="38"/>
      <c r="AO50" s="38"/>
      <c r="AP50" s="46">
        <f t="shared" ref="AP50" si="37">AP49/AP48</f>
        <v>0.35714285714285715</v>
      </c>
      <c r="AQ50" s="47"/>
    </row>
    <row r="51" spans="1:43" ht="20.25" customHeight="1" thickBot="1">
      <c r="A51" s="68"/>
      <c r="B51" s="69"/>
      <c r="C51" s="69"/>
      <c r="D51" s="73" t="s">
        <v>8</v>
      </c>
      <c r="E51" s="74"/>
      <c r="F51" s="75"/>
      <c r="G51" s="7" t="s">
        <v>31</v>
      </c>
      <c r="H51" s="7" t="s">
        <v>31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31</v>
      </c>
      <c r="O51" s="7" t="s">
        <v>31</v>
      </c>
      <c r="P51" s="7" t="s">
        <v>30</v>
      </c>
      <c r="Q51" s="7" t="s">
        <v>31</v>
      </c>
      <c r="R51" s="7" t="s">
        <v>30</v>
      </c>
      <c r="S51" s="7" t="s">
        <v>30</v>
      </c>
      <c r="T51" s="7" t="s">
        <v>30</v>
      </c>
      <c r="U51" s="7" t="s">
        <v>31</v>
      </c>
      <c r="V51" s="7" t="s">
        <v>31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31</v>
      </c>
      <c r="AC51" s="7" t="s">
        <v>31</v>
      </c>
      <c r="AD51" s="7" t="s">
        <v>31</v>
      </c>
      <c r="AE51" s="7" t="s">
        <v>30</v>
      </c>
      <c r="AF51" s="7" t="s">
        <v>30</v>
      </c>
      <c r="AG51" s="7" t="s">
        <v>30</v>
      </c>
      <c r="AH51" s="7" t="s">
        <v>30</v>
      </c>
      <c r="AI51" s="11"/>
      <c r="AJ51" s="11"/>
      <c r="AK51" s="12"/>
      <c r="AL51" s="44" t="s">
        <v>65</v>
      </c>
      <c r="AM51" s="45"/>
      <c r="AN51" s="45"/>
      <c r="AO51" s="45"/>
      <c r="AP51" s="48">
        <f t="shared" ref="AP51" si="38">COUNTIFS(G49:AK49,"土",G50:AK50,"工")+COUNTIFS(G49:AK49,"土",G50:AK50,"休")+COUNTIFS(G49:AK49,"日",G50:AK50,"工")+COUNTIFS(G49:AK49,"日",G50:AK50,"休")</f>
        <v>8</v>
      </c>
      <c r="AQ51" s="49"/>
    </row>
    <row r="52" spans="1:43" ht="20.25" customHeight="1">
      <c r="A52" s="64" t="s">
        <v>29</v>
      </c>
      <c r="B52" s="65"/>
      <c r="C52" s="77"/>
      <c r="D52" s="70" t="s">
        <v>9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16</v>
      </c>
      <c r="AM52" s="38"/>
      <c r="AN52" s="38"/>
      <c r="AO52" s="38"/>
      <c r="AP52" s="39">
        <f t="shared" ref="AP52" si="39">COUNTIF(G54:AK54,"工")+COUNTIF(G54:AK54,"休")</f>
        <v>14</v>
      </c>
      <c r="AQ52" s="40"/>
    </row>
    <row r="53" spans="1:43" ht="20.25" customHeight="1">
      <c r="A53" s="66"/>
      <c r="B53" s="67"/>
      <c r="C53" s="78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55</v>
      </c>
      <c r="AL53" s="37" t="s">
        <v>10</v>
      </c>
      <c r="AM53" s="38"/>
      <c r="AN53" s="38"/>
      <c r="AO53" s="38"/>
      <c r="AP53" s="39">
        <f t="shared" ref="AP53" si="40">COUNTIF(G55:AK55,"閉")+COUNTIF(G55:AK55,"天")</f>
        <v>4</v>
      </c>
      <c r="AQ53" s="40"/>
    </row>
    <row r="54" spans="1:43" ht="20.25" customHeight="1">
      <c r="A54" s="66"/>
      <c r="B54" s="67"/>
      <c r="C54" s="78"/>
      <c r="D54" s="50" t="s">
        <v>7</v>
      </c>
      <c r="E54" s="51"/>
      <c r="F54" s="52"/>
      <c r="G54" s="7" t="s">
        <v>34</v>
      </c>
      <c r="H54" s="7" t="s">
        <v>34</v>
      </c>
      <c r="I54" s="7" t="s">
        <v>32</v>
      </c>
      <c r="J54" s="7" t="s">
        <v>32</v>
      </c>
      <c r="K54" s="7" t="s">
        <v>32</v>
      </c>
      <c r="L54" s="7" t="s">
        <v>32</v>
      </c>
      <c r="M54" s="7" t="s">
        <v>32</v>
      </c>
      <c r="N54" s="7" t="s">
        <v>34</v>
      </c>
      <c r="O54" s="7" t="s">
        <v>34</v>
      </c>
      <c r="P54" s="7" t="s">
        <v>32</v>
      </c>
      <c r="Q54" s="7" t="s">
        <v>32</v>
      </c>
      <c r="R54" s="7" t="s">
        <v>32</v>
      </c>
      <c r="S54" s="7" t="s">
        <v>32</v>
      </c>
      <c r="T54" s="7" t="s">
        <v>32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42</v>
      </c>
      <c r="AM54" s="38"/>
      <c r="AN54" s="38"/>
      <c r="AO54" s="38"/>
      <c r="AP54" s="46">
        <f t="shared" ref="AP54" si="41">AP53/AP52</f>
        <v>0.2857142857142857</v>
      </c>
      <c r="AQ54" s="47"/>
    </row>
    <row r="55" spans="1:43" ht="20.25" customHeight="1" thickBot="1">
      <c r="A55" s="79"/>
      <c r="B55" s="80"/>
      <c r="C55" s="81"/>
      <c r="D55" s="73" t="s">
        <v>8</v>
      </c>
      <c r="E55" s="74"/>
      <c r="F55" s="75"/>
      <c r="G55" s="11" t="s">
        <v>31</v>
      </c>
      <c r="H55" s="11" t="s">
        <v>31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31</v>
      </c>
      <c r="O55" s="11" t="s">
        <v>31</v>
      </c>
      <c r="P55" s="11" t="s">
        <v>30</v>
      </c>
      <c r="Q55" s="11" t="s">
        <v>30</v>
      </c>
      <c r="R55" s="11" t="s">
        <v>30</v>
      </c>
      <c r="S55" s="11" t="s">
        <v>30</v>
      </c>
      <c r="T55" s="11" t="s">
        <v>30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65</v>
      </c>
      <c r="AM55" s="45"/>
      <c r="AN55" s="45"/>
      <c r="AO55" s="45"/>
      <c r="AP55" s="48">
        <f t="shared" ref="AP55" si="42">COUNTIFS(G53:AK53,"土",G54:AK54,"工")+COUNTIFS(G53:AK53,"土",G54:AK54,"休")+COUNTIFS(G53:AK53,"日",G54:AK54,"工")+COUNTIFS(G53:AK53,"日",G54:AK54,"休")</f>
        <v>4</v>
      </c>
      <c r="AQ55" s="49"/>
    </row>
    <row r="56" spans="1:43" s="33" customFormat="1" ht="14.25">
      <c r="A56" s="15"/>
      <c r="B56" s="34" t="s">
        <v>11</v>
      </c>
      <c r="C56" s="33" t="s">
        <v>15</v>
      </c>
      <c r="G56" s="41">
        <f>AP8+AP12+AP16+AP20+AP24+AP28+AP32+AP36+AP40+AP44+AP48+AP52</f>
        <v>325</v>
      </c>
      <c r="H56" s="41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12</v>
      </c>
      <c r="C57" s="33" t="s">
        <v>13</v>
      </c>
      <c r="G57" s="43">
        <f>AP9+AP13+AP17+AP21+AP25+AP29+AP33+AP37+AP41+AP45+AP49+AP53</f>
        <v>106</v>
      </c>
      <c r="H57" s="43"/>
      <c r="I57" s="34" t="s">
        <v>14</v>
      </c>
      <c r="K57" s="33" t="s">
        <v>60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56</v>
      </c>
      <c r="C58" s="33" t="s">
        <v>62</v>
      </c>
      <c r="G58" s="82">
        <f>G57/G56*100</f>
        <v>32.615384615384613</v>
      </c>
      <c r="H58" s="82"/>
      <c r="I58" s="34" t="s">
        <v>57</v>
      </c>
      <c r="J58" s="34"/>
      <c r="K58" s="34" t="s">
        <v>56</v>
      </c>
      <c r="L58" s="34" t="s">
        <v>58</v>
      </c>
      <c r="M58" s="76" t="s">
        <v>61</v>
      </c>
      <c r="N58" s="76"/>
      <c r="O58" s="76"/>
      <c r="P58" s="36" t="s">
        <v>59</v>
      </c>
      <c r="U58" s="34" t="s">
        <v>63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43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様式（12か月分）</vt:lpstr>
      <vt:lpstr>'様式（12か月分）'!Print_Area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2024-08-09T08:28:30Z</dcterms:modified>
</cp:coreProperties>
</file>